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19440" windowHeight="12240"/>
  </bookViews>
  <sheets>
    <sheet name="EIR 10_03_2021" sheetId="2" r:id="rId1"/>
    <sheet name="Подальше_визнання" sheetId="3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3"/>
  <c r="B12"/>
  <c r="B14"/>
  <c r="B6"/>
  <c r="A5"/>
  <c r="B8" i="2"/>
  <c r="A9"/>
  <c r="B8" i="3"/>
  <c r="B10" l="1"/>
</calcChain>
</file>

<file path=xl/sharedStrings.xml><?xml version="1.0" encoding="utf-8"?>
<sst xmlns="http://schemas.openxmlformats.org/spreadsheetml/2006/main" count="14" uniqueCount="14">
  <si>
    <t>Грошові потоки</t>
  </si>
  <si>
    <t>Дати</t>
  </si>
  <si>
    <t>Суми</t>
  </si>
  <si>
    <t>Ефективна ставка</t>
  </si>
  <si>
    <t>Дисконтована вартість</t>
  </si>
  <si>
    <t>Процентні витрати 10.05- 31.05</t>
  </si>
  <si>
    <t>Витрати за номінальною ставкою</t>
  </si>
  <si>
    <t>Амортизація дисконту</t>
  </si>
  <si>
    <t>Денежные потоки</t>
  </si>
  <si>
    <t>Даты</t>
  </si>
  <si>
    <t>Суммы</t>
  </si>
  <si>
    <t>Рыночная ставка</t>
  </si>
  <si>
    <t>Дисконтированная стоимость</t>
  </si>
  <si>
    <t>дней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</si>
</sst>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10" fontId="0" fillId="0" borderId="0" xfId="1" applyNumberFormat="1" applyFont="1"/>
    <xf numFmtId="3" fontId="0" fillId="0" borderId="0" xfId="0" applyNumberFormat="1"/>
    <xf numFmtId="14" fontId="0" fillId="0" borderId="1" xfId="0" applyNumberFormat="1" applyBorder="1"/>
    <xf numFmtId="3" fontId="0" fillId="0" borderId="1" xfId="0" applyNumberFormat="1" applyBorder="1"/>
    <xf numFmtId="0" fontId="2" fillId="2" borderId="1" xfId="0" applyFont="1" applyFill="1" applyBorder="1" applyAlignment="1">
      <alignment horizontal="center"/>
    </xf>
    <xf numFmtId="10" fontId="2" fillId="2" borderId="1" xfId="1" applyNumberFormat="1" applyFont="1" applyFill="1" applyBorder="1" applyAlignment="1">
      <alignment horizontal="center"/>
    </xf>
    <xf numFmtId="10" fontId="0" fillId="2" borderId="3" xfId="1" applyNumberFormat="1" applyFont="1" applyFill="1" applyBorder="1"/>
    <xf numFmtId="14" fontId="3" fillId="0" borderId="0" xfId="0" applyNumberFormat="1" applyFont="1"/>
    <xf numFmtId="0" fontId="0" fillId="0" borderId="2" xfId="0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9"/>
  <sheetViews>
    <sheetView tabSelected="1" workbookViewId="0">
      <selection activeCell="A8" sqref="A8"/>
    </sheetView>
  </sheetViews>
  <sheetFormatPr defaultRowHeight="15"/>
  <cols>
    <col min="1" max="1" width="28.28515625" customWidth="1"/>
    <col min="2" max="2" width="10.5703125" bestFit="1" customWidth="1"/>
  </cols>
  <sheetData>
    <row r="2" spans="1:3">
      <c r="A2" s="9" t="s">
        <v>8</v>
      </c>
      <c r="B2" s="9"/>
    </row>
    <row r="3" spans="1:3">
      <c r="A3" s="5" t="s">
        <v>9</v>
      </c>
      <c r="B3" s="6" t="s">
        <v>10</v>
      </c>
    </row>
    <row r="4" spans="1:3">
      <c r="A4" s="3">
        <v>44326</v>
      </c>
      <c r="B4" s="4">
        <v>0</v>
      </c>
    </row>
    <row r="5" spans="1:3">
      <c r="A5" s="3">
        <v>44783</v>
      </c>
      <c r="B5" s="4">
        <v>-2500822</v>
      </c>
    </row>
    <row r="6" spans="1:3" ht="15.75" thickBot="1"/>
    <row r="7" spans="1:3" ht="15.75" thickBot="1">
      <c r="A7" t="s">
        <v>11</v>
      </c>
      <c r="B7" s="7">
        <v>0.22</v>
      </c>
      <c r="C7" s="1"/>
    </row>
    <row r="8" spans="1:3">
      <c r="A8" t="s">
        <v>12</v>
      </c>
      <c r="B8" s="4">
        <f>XNPV(B7,B4:B5,A4:A5)</f>
        <v>-1949645.0039472722</v>
      </c>
    </row>
    <row r="9" spans="1:3">
      <c r="A9">
        <f>A5-A4</f>
        <v>457</v>
      </c>
      <c r="B9" t="s">
        <v>13</v>
      </c>
    </row>
  </sheetData>
  <mergeCells count="1">
    <mergeCell ref="A2:B2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5"/>
  <sheetViews>
    <sheetView workbookViewId="0">
      <selection activeCell="B10" sqref="B10"/>
    </sheetView>
  </sheetViews>
  <sheetFormatPr defaultRowHeight="15"/>
  <cols>
    <col min="1" max="1" width="30.140625" customWidth="1"/>
    <col min="2" max="2" width="9.5703125" bestFit="1" customWidth="1"/>
  </cols>
  <sheetData>
    <row r="1" spans="1:2">
      <c r="A1" s="8">
        <v>44347</v>
      </c>
    </row>
    <row r="3" spans="1:2">
      <c r="A3" s="9" t="s">
        <v>0</v>
      </c>
      <c r="B3" s="9"/>
    </row>
    <row r="4" spans="1:2">
      <c r="A4" s="5" t="s">
        <v>1</v>
      </c>
      <c r="B4" s="6" t="s">
        <v>2</v>
      </c>
    </row>
    <row r="5" spans="1:2">
      <c r="A5" s="3">
        <f>A1</f>
        <v>44347</v>
      </c>
      <c r="B5" s="4">
        <v>0</v>
      </c>
    </row>
    <row r="6" spans="1:2">
      <c r="A6" s="3">
        <v>44783</v>
      </c>
      <c r="B6" s="4">
        <f>'EIR 10_03_2021'!B5</f>
        <v>-2500822</v>
      </c>
    </row>
    <row r="7" spans="1:2" ht="15.75" thickBot="1"/>
    <row r="8" spans="1:2" ht="15.75" thickBot="1">
      <c r="A8" t="s">
        <v>3</v>
      </c>
      <c r="B8" s="7">
        <f>'EIR 10_03_2021'!B7</f>
        <v>0.22</v>
      </c>
    </row>
    <row r="10" spans="1:2">
      <c r="A10" t="s">
        <v>4</v>
      </c>
      <c r="B10" s="4">
        <f>XNPV(B8,B5:B6,A5:A6)</f>
        <v>-1972078.4573897861</v>
      </c>
    </row>
    <row r="12" spans="1:2">
      <c r="A12" t="s">
        <v>5</v>
      </c>
      <c r="B12" s="2">
        <f>-(B10-'EIR 10_03_2021'!B8)</f>
        <v>22433.453442513943</v>
      </c>
    </row>
    <row r="14" spans="1:2">
      <c r="A14" t="s">
        <v>6</v>
      </c>
      <c r="B14" s="2">
        <f>2000000*0.2*21/365</f>
        <v>23013.698630136987</v>
      </c>
    </row>
    <row r="15" spans="1:2">
      <c r="A15" t="s">
        <v>7</v>
      </c>
      <c r="B15" s="2">
        <f>B12-B14</f>
        <v>-580.24518762304433</v>
      </c>
    </row>
  </sheetData>
  <mergeCells count="1"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EIR 10_03_2021</vt:lpstr>
      <vt:lpstr>Подальше_визнання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Znachkova</dc:creator>
  <cp:lastModifiedBy>Корректор</cp:lastModifiedBy>
  <dcterms:created xsi:type="dcterms:W3CDTF">2021-02-14T10:22:27Z</dcterms:created>
  <dcterms:modified xsi:type="dcterms:W3CDTF">2021-03-22T15:42:11Z</dcterms:modified>
</cp:coreProperties>
</file>